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mmunity Programs\Division of Community Programs\IDA\IDA Program Manuals\ADAPT\"/>
    </mc:Choice>
  </mc:AlternateContent>
  <bookViews>
    <workbookView xWindow="0" yWindow="0" windowWidth="28800" windowHeight="13320"/>
  </bookViews>
  <sheets>
    <sheet name="Eligibilty Summary" sheetId="7" r:id="rId1"/>
    <sheet name="Income Calculation" sheetId="2" r:id="rId2"/>
    <sheet name="Income Calc. Tax Return" sheetId="8" r:id="rId3"/>
    <sheet name="Net Worth Test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7" l="1"/>
  <c r="D27" i="7"/>
  <c r="C27" i="7"/>
  <c r="B9" i="7" l="1"/>
  <c r="H19" i="2" l="1"/>
  <c r="C26" i="7" l="1"/>
  <c r="D26" i="7" s="1"/>
  <c r="C25" i="7"/>
  <c r="E25" i="7" s="1"/>
  <c r="C24" i="7"/>
  <c r="E24" i="7" s="1"/>
  <c r="C23" i="7"/>
  <c r="E23" i="7" s="1"/>
  <c r="C22" i="7"/>
  <c r="D22" i="7" s="1"/>
  <c r="C21" i="7"/>
  <c r="E21" i="7" s="1"/>
  <c r="C20" i="7"/>
  <c r="E20" i="7" s="1"/>
  <c r="C19" i="7"/>
  <c r="E19" i="7" s="1"/>
  <c r="E26" i="7" l="1"/>
  <c r="E22" i="7"/>
  <c r="D25" i="7"/>
  <c r="D21" i="7"/>
  <c r="D20" i="7"/>
  <c r="D24" i="7"/>
  <c r="D19" i="7"/>
  <c r="D23" i="7"/>
  <c r="G22" i="8"/>
  <c r="H20" i="2"/>
  <c r="H6" i="2"/>
  <c r="H22" i="8"/>
  <c r="F22" i="8"/>
  <c r="E22" i="8"/>
  <c r="H27" i="2"/>
  <c r="H26" i="2"/>
  <c r="H25" i="2"/>
  <c r="H24" i="2"/>
  <c r="H21" i="2"/>
  <c r="H18" i="2"/>
  <c r="H15" i="2"/>
  <c r="H14" i="2"/>
  <c r="H13" i="2"/>
  <c r="H12" i="2"/>
  <c r="I27" i="2" l="1"/>
  <c r="I15" i="2"/>
  <c r="I21" i="2"/>
  <c r="D24" i="8"/>
  <c r="H7" i="2" l="1"/>
  <c r="H9" i="2"/>
  <c r="H8" i="2"/>
  <c r="C16" i="4"/>
  <c r="F16" i="4"/>
  <c r="E18" i="4" l="1"/>
  <c r="F20" i="4" s="1"/>
  <c r="I9" i="2"/>
  <c r="D29" i="2" s="1"/>
  <c r="B10" i="7" s="1"/>
  <c r="B12" i="7" s="1"/>
  <c r="B11" i="7" l="1"/>
  <c r="B13" i="7"/>
  <c r="B15" i="7" l="1"/>
</calcChain>
</file>

<file path=xl/comments1.xml><?xml version="1.0" encoding="utf-8"?>
<comments xmlns="http://schemas.openxmlformats.org/spreadsheetml/2006/main">
  <authors>
    <author>Carman, Brian</author>
  </authors>
  <commentList>
    <comment ref="H5" authorId="0" shapeId="0">
      <text>
        <r>
          <rPr>
            <b/>
            <sz val="9"/>
            <color indexed="81"/>
            <rFont val="Tahoma"/>
            <family val="2"/>
          </rPr>
          <t>Carman, Brian:</t>
        </r>
        <r>
          <rPr>
            <sz val="9"/>
            <color indexed="81"/>
            <rFont val="Tahoma"/>
            <family val="2"/>
          </rPr>
          <t xml:space="preserve">
These cells will auto-calulate based on the instructions to the left.  They can be entered in Line 12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>Carman, Brian:</t>
        </r>
        <r>
          <rPr>
            <sz val="9"/>
            <color indexed="81"/>
            <rFont val="Tahoma"/>
            <family val="2"/>
          </rPr>
          <t xml:space="preserve">
These cells will auto-calulate based on the instructions to the left.  They can be entered in Line 12
</t>
        </r>
      </text>
    </comment>
    <comment ref="H17" authorId="0" shapeId="0">
      <text>
        <r>
          <rPr>
            <b/>
            <sz val="9"/>
            <color indexed="81"/>
            <rFont val="Tahoma"/>
            <family val="2"/>
          </rPr>
          <t>Carman, Brian:</t>
        </r>
        <r>
          <rPr>
            <sz val="9"/>
            <color indexed="81"/>
            <rFont val="Tahoma"/>
            <family val="2"/>
          </rPr>
          <t xml:space="preserve">
These cells will auto-calulate based on the instructions to the left.  They can be entered in Line 12
</t>
        </r>
      </text>
    </comment>
    <comment ref="H23" authorId="0" shapeId="0">
      <text>
        <r>
          <rPr>
            <b/>
            <sz val="9"/>
            <color indexed="81"/>
            <rFont val="Tahoma"/>
            <family val="2"/>
          </rPr>
          <t>Carman, Brian:</t>
        </r>
        <r>
          <rPr>
            <sz val="9"/>
            <color indexed="81"/>
            <rFont val="Tahoma"/>
            <family val="2"/>
          </rPr>
          <t xml:space="preserve">
These cells will auto-calulate based on the instructions to the left.  They can be entered in Line 12
</t>
        </r>
      </text>
    </comment>
  </commentList>
</comments>
</file>

<file path=xl/sharedStrings.xml><?xml version="1.0" encoding="utf-8"?>
<sst xmlns="http://schemas.openxmlformats.org/spreadsheetml/2006/main" count="131" uniqueCount="85">
  <si>
    <t>TOTAL HOUSEHOLD INCOME:</t>
  </si>
  <si>
    <t>Total/Household Member</t>
  </si>
  <si>
    <t>Other income</t>
  </si>
  <si>
    <t>Taxable amount of Social Security benefits</t>
  </si>
  <si>
    <t>Unemployment compensation payments</t>
  </si>
  <si>
    <t>Farm income (or loss)</t>
  </si>
  <si>
    <t>Rental real estate, royalties, partnerships, S corporations, trusts, etc.</t>
  </si>
  <si>
    <t>Taxable amount of pensions and annuity payments</t>
  </si>
  <si>
    <r>
      <t xml:space="preserve">Taxable amount of individual retirement account (IRA) distributions. </t>
    </r>
    <r>
      <rPr>
        <i/>
        <sz val="10"/>
        <color rgb="FF003359"/>
        <rFont val="Calibri"/>
        <family val="2"/>
        <scheme val="minor"/>
      </rPr>
      <t>(Includes simplified employee pension [SEP] and savings incentive match plan for employees [SIMPLE] IRA.)</t>
    </r>
  </si>
  <si>
    <t>Other gains (or losses) (i.e., assets used in trade or business that were exchanged or sold)</t>
  </si>
  <si>
    <t>Capital gain (or loss)</t>
  </si>
  <si>
    <t>Business income (or loss)</t>
  </si>
  <si>
    <t>Alimony</t>
  </si>
  <si>
    <r>
      <t>Taxable refunds, credits or offsets of State and local income taxes.</t>
    </r>
    <r>
      <rPr>
        <i/>
        <sz val="10"/>
        <color rgb="FF003359"/>
        <rFont val="Calibri"/>
        <family val="2"/>
        <scheme val="minor"/>
      </rPr>
      <t xml:space="preserve"> (See IRS Form 1040 for exceptions)</t>
    </r>
  </si>
  <si>
    <t>Dividends</t>
  </si>
  <si>
    <t>Taxable interest</t>
  </si>
  <si>
    <t>Net earnings from self-employment</t>
  </si>
  <si>
    <t>Wages, salaries, tips, and other employee compensation</t>
  </si>
  <si>
    <t>Household Member 4</t>
  </si>
  <si>
    <t>Household Member 3</t>
  </si>
  <si>
    <t>Household Member 2</t>
  </si>
  <si>
    <t>Head of Household</t>
  </si>
  <si>
    <t>Income</t>
  </si>
  <si>
    <t>˃</t>
  </si>
  <si>
    <t>Individual Development Account Eligibility Calculation Form</t>
  </si>
  <si>
    <t>Maximum Household Income Allowed (200% FPG)</t>
  </si>
  <si>
    <t>Household Size</t>
  </si>
  <si>
    <t>100% Poverty Guidelines</t>
  </si>
  <si>
    <t>Annually</t>
  </si>
  <si>
    <t>Monthly</t>
  </si>
  <si>
    <t>Bi-Weekly</t>
  </si>
  <si>
    <t>For each additional person add:</t>
  </si>
  <si>
    <t>Assets</t>
  </si>
  <si>
    <t>Liabilities</t>
  </si>
  <si>
    <t>Vehicle 1 (does not count toward net worth calculation)</t>
  </si>
  <si>
    <t>Vehicle 1</t>
  </si>
  <si>
    <t>Vehicle 2</t>
  </si>
  <si>
    <t>Home 1 (does not count toward net worth calculation)</t>
  </si>
  <si>
    <t>Mortgage 1</t>
  </si>
  <si>
    <t>Home 2</t>
  </si>
  <si>
    <t>Mortgage 2</t>
  </si>
  <si>
    <t>Business Value</t>
  </si>
  <si>
    <t>Business Debt</t>
  </si>
  <si>
    <t>Residential rental property or land</t>
  </si>
  <si>
    <t>Residential rental property or land debt</t>
  </si>
  <si>
    <t>Stocks &amp; Bonds, Retirement Funds, or other Investment</t>
  </si>
  <si>
    <t>Past Due Household Bills</t>
  </si>
  <si>
    <t>Checking Account</t>
  </si>
  <si>
    <t xml:space="preserve">Credit Card Debt </t>
  </si>
  <si>
    <t>Savings Account (not an IDA)</t>
  </si>
  <si>
    <t>Student Loans</t>
  </si>
  <si>
    <t>Other</t>
  </si>
  <si>
    <t>Medical Bills</t>
  </si>
  <si>
    <t>Other Loans</t>
  </si>
  <si>
    <t>Total Assets</t>
  </si>
  <si>
    <t>Total Liabilities</t>
  </si>
  <si>
    <t>Net Worth:</t>
  </si>
  <si>
    <t>Is your household net worth less than $10,000?</t>
  </si>
  <si>
    <r>
      <t xml:space="preserve">Does your household own the following </t>
    </r>
    <r>
      <rPr>
        <b/>
        <u/>
        <sz val="12"/>
        <color rgb="FF003359"/>
        <rFont val="Calibri"/>
        <family val="2"/>
        <scheme val="minor"/>
      </rPr>
      <t>assets</t>
    </r>
    <r>
      <rPr>
        <b/>
        <sz val="12"/>
        <color rgb="FF003359"/>
        <rFont val="Calibri"/>
        <family val="2"/>
        <scheme val="minor"/>
      </rPr>
      <t xml:space="preserve">?  If YES, what is their value? </t>
    </r>
  </si>
  <si>
    <r>
      <t xml:space="preserve">Does your household have the following </t>
    </r>
    <r>
      <rPr>
        <b/>
        <u/>
        <sz val="12"/>
        <color rgb="FF003359"/>
        <rFont val="Calibri"/>
        <family val="2"/>
        <scheme val="minor"/>
      </rPr>
      <t>debts</t>
    </r>
    <r>
      <rPr>
        <b/>
        <sz val="12"/>
        <color rgb="FF003359"/>
        <rFont val="Calibri"/>
        <family val="2"/>
        <scheme val="minor"/>
      </rPr>
      <t>? If YES, what is their value?</t>
    </r>
  </si>
  <si>
    <t xml:space="preserve">Required Documents: </t>
  </si>
  <si>
    <r>
      <rPr>
        <b/>
        <sz val="12"/>
        <color rgb="FF003359"/>
        <rFont val="Calibri"/>
        <family val="2"/>
        <scheme val="minor"/>
      </rPr>
      <t xml:space="preserve">(1) </t>
    </r>
    <r>
      <rPr>
        <b/>
        <sz val="12"/>
        <color rgb="FFA2AD00"/>
        <rFont val="Calibri"/>
        <family val="2"/>
        <scheme val="minor"/>
      </rPr>
      <t xml:space="preserve">Credit Report </t>
    </r>
  </si>
  <si>
    <t>Check 1</t>
  </si>
  <si>
    <t xml:space="preserve">Check 2 </t>
  </si>
  <si>
    <t>Annual</t>
  </si>
  <si>
    <t>PARTICIPANT ELIGIBILITY SUMMARY</t>
  </si>
  <si>
    <t>Name:</t>
  </si>
  <si>
    <t>Household Size:</t>
  </si>
  <si>
    <t>Household Income:</t>
  </si>
  <si>
    <t>NetWorth:</t>
  </si>
  <si>
    <t>200% based on HS:</t>
  </si>
  <si>
    <t>Income Eligible?</t>
  </si>
  <si>
    <t>Networth Eligible?</t>
  </si>
  <si>
    <t>Eligible Participant?</t>
  </si>
  <si>
    <t>Date Completed:</t>
  </si>
  <si>
    <t>Head of houseold income when paid:</t>
  </si>
  <si>
    <t>Total Household Income:</t>
  </si>
  <si>
    <t>Total</t>
  </si>
  <si>
    <r>
      <rPr>
        <b/>
        <sz val="11"/>
        <color rgb="FF003359"/>
        <rFont val="Calibri"/>
        <family val="2"/>
        <scheme val="minor"/>
      </rPr>
      <t>Required Documentation: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rgb="FFA2AD00"/>
        <rFont val="Calibri"/>
        <family val="2"/>
        <scheme val="minor"/>
      </rPr>
      <t xml:space="preserve">Most recent Federal Tax Return </t>
    </r>
  </si>
  <si>
    <r>
      <t xml:space="preserve">Required Documentation </t>
    </r>
    <r>
      <rPr>
        <b/>
        <sz val="11"/>
        <color rgb="FFA2AD00"/>
        <rFont val="Calibri"/>
        <family val="2"/>
        <scheme val="minor"/>
      </rPr>
      <t xml:space="preserve">Two most recent and consecutive pay stubs </t>
    </r>
    <r>
      <rPr>
        <b/>
        <sz val="11"/>
        <color rgb="FF003359"/>
        <rFont val="Calibri"/>
        <family val="2"/>
        <scheme val="minor"/>
      </rPr>
      <t/>
    </r>
  </si>
  <si>
    <r>
      <t xml:space="preserve">Instructions: </t>
    </r>
    <r>
      <rPr>
        <b/>
        <sz val="11"/>
        <color rgb="FFA2AD00"/>
        <rFont val="Calibri"/>
        <family val="2"/>
        <scheme val="minor"/>
      </rPr>
      <t>Enter in the gross income amount on each check.  The annual income will auto-calculate.</t>
    </r>
  </si>
  <si>
    <r>
      <rPr>
        <b/>
        <sz val="11"/>
        <color rgb="FF003359"/>
        <rFont val="Calibri"/>
        <family val="2"/>
        <scheme val="minor"/>
      </rPr>
      <t xml:space="preserve">Weekly: </t>
    </r>
    <r>
      <rPr>
        <b/>
        <sz val="10"/>
        <color rgb="FFA2AD00"/>
        <rFont val="Calibri"/>
        <family val="2"/>
        <scheme val="minor"/>
      </rPr>
      <t>Auto-calcuated on average gross income of two pay stubs multiplied by 52</t>
    </r>
  </si>
  <si>
    <r>
      <rPr>
        <b/>
        <sz val="11"/>
        <color rgb="FF003359"/>
        <rFont val="Calibri"/>
        <family val="2"/>
        <scheme val="minor"/>
      </rPr>
      <t>Bi-Weekly: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rgb="FFA2AD00"/>
        <rFont val="Calibri"/>
        <family val="2"/>
        <scheme val="minor"/>
      </rPr>
      <t>Auto-calcuated on average gross income of two pay stubs multiplied by 26</t>
    </r>
  </si>
  <si>
    <r>
      <rPr>
        <b/>
        <sz val="11"/>
        <color rgb="FF003359"/>
        <rFont val="Calibri"/>
        <family val="2"/>
        <scheme val="minor"/>
      </rPr>
      <t xml:space="preserve">Bi-Monthly: </t>
    </r>
    <r>
      <rPr>
        <b/>
        <sz val="10"/>
        <color rgb="FFA2AD00"/>
        <rFont val="Calibri"/>
        <family val="2"/>
        <scheme val="minor"/>
      </rPr>
      <t>Auto-calcuated on average gross income of two pay stubs multiplied by 24</t>
    </r>
  </si>
  <si>
    <r>
      <rPr>
        <b/>
        <sz val="11"/>
        <color rgb="FF003359"/>
        <rFont val="Calibri"/>
        <family val="2"/>
        <scheme val="minor"/>
      </rPr>
      <t>Monthly:</t>
    </r>
    <r>
      <rPr>
        <b/>
        <sz val="10"/>
        <color rgb="FF003359"/>
        <rFont val="Calibri"/>
        <family val="2"/>
        <scheme val="minor"/>
      </rPr>
      <t xml:space="preserve"> </t>
    </r>
    <r>
      <rPr>
        <b/>
        <sz val="10"/>
        <color rgb="FFA2AD00"/>
        <rFont val="Calibri"/>
        <family val="2"/>
        <scheme val="minor"/>
      </rPr>
      <t>Auto-calcuated on average gross income of two pay stubs multiplied by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</si>
</sst>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3359"/>
      <name val="Calibri"/>
      <family val="2"/>
      <scheme val="minor"/>
    </font>
    <font>
      <sz val="12"/>
      <color rgb="FF003359"/>
      <name val="Calibri"/>
      <family val="2"/>
      <scheme val="minor"/>
    </font>
    <font>
      <i/>
      <sz val="10"/>
      <color rgb="FF003359"/>
      <name val="Calibri"/>
      <family val="2"/>
      <scheme val="minor"/>
    </font>
    <font>
      <b/>
      <i/>
      <sz val="12"/>
      <color rgb="FF003359"/>
      <name val="Calibri"/>
      <family val="2"/>
      <scheme val="minor"/>
    </font>
    <font>
      <b/>
      <sz val="11"/>
      <color rgb="FF003359"/>
      <name val="Calibri"/>
      <family val="2"/>
      <scheme val="minor"/>
    </font>
    <font>
      <b/>
      <sz val="11"/>
      <color rgb="FFA2AD00"/>
      <name val="Calibri"/>
      <family val="2"/>
      <scheme val="minor"/>
    </font>
    <font>
      <b/>
      <sz val="14"/>
      <color rgb="FF003359"/>
      <name val="Calibri"/>
      <family val="2"/>
    </font>
    <font>
      <b/>
      <sz val="13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sz val="12"/>
      <color theme="1"/>
      <name val="Times New Roman"/>
      <family val="1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u/>
      <sz val="12"/>
      <color rgb="FF003359"/>
      <name val="Calibri"/>
      <family val="2"/>
      <scheme val="minor"/>
    </font>
    <font>
      <sz val="11"/>
      <color rgb="FF003359"/>
      <name val="Calibri"/>
      <family val="2"/>
      <scheme val="minor"/>
    </font>
    <font>
      <i/>
      <sz val="12"/>
      <color rgb="FFA2AD00"/>
      <name val="Calibri"/>
      <family val="2"/>
      <scheme val="minor"/>
    </font>
    <font>
      <sz val="12"/>
      <color rgb="FFA2AD00"/>
      <name val="Calibri"/>
      <family val="2"/>
      <scheme val="minor"/>
    </font>
    <font>
      <b/>
      <sz val="12"/>
      <color rgb="FFA2AD00"/>
      <name val="Calibri"/>
      <family val="2"/>
      <scheme val="minor"/>
    </font>
    <font>
      <u/>
      <sz val="11"/>
      <color rgb="FF003359"/>
      <name val="Calibri"/>
      <family val="2"/>
      <scheme val="minor"/>
    </font>
    <font>
      <b/>
      <u/>
      <sz val="11"/>
      <color rgb="FF003359"/>
      <name val="Calibri"/>
      <family val="2"/>
      <scheme val="minor"/>
    </font>
    <font>
      <sz val="11"/>
      <color rgb="FFA2AD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rgb="FFA2AD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335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3359"/>
      </left>
      <right style="medium">
        <color rgb="FF003359"/>
      </right>
      <top style="medium">
        <color rgb="FF003359"/>
      </top>
      <bottom style="medium">
        <color rgb="FF003359"/>
      </bottom>
      <diagonal/>
    </border>
    <border>
      <left style="medium">
        <color rgb="FF003359"/>
      </left>
      <right/>
      <top style="medium">
        <color rgb="FF003359"/>
      </top>
      <bottom/>
      <diagonal/>
    </border>
    <border>
      <left/>
      <right/>
      <top style="medium">
        <color rgb="FF003359"/>
      </top>
      <bottom/>
      <diagonal/>
    </border>
    <border>
      <left/>
      <right style="medium">
        <color rgb="FF003359"/>
      </right>
      <top style="medium">
        <color rgb="FF003359"/>
      </top>
      <bottom/>
      <diagonal/>
    </border>
    <border>
      <left style="medium">
        <color rgb="FF003359"/>
      </left>
      <right/>
      <top/>
      <bottom/>
      <diagonal/>
    </border>
    <border>
      <left/>
      <right style="medium">
        <color rgb="FF003359"/>
      </right>
      <top/>
      <bottom/>
      <diagonal/>
    </border>
    <border>
      <left style="medium">
        <color rgb="FF003359"/>
      </left>
      <right/>
      <top/>
      <bottom style="medium">
        <color rgb="FF003359"/>
      </bottom>
      <diagonal/>
    </border>
    <border>
      <left/>
      <right/>
      <top/>
      <bottom style="medium">
        <color rgb="FF003359"/>
      </bottom>
      <diagonal/>
    </border>
    <border>
      <left/>
      <right style="medium">
        <color rgb="FF003359"/>
      </right>
      <top/>
      <bottom style="medium">
        <color rgb="FF003359"/>
      </bottom>
      <diagonal/>
    </border>
    <border>
      <left style="medium">
        <color rgb="FF003359"/>
      </left>
      <right style="medium">
        <color rgb="FF003359"/>
      </right>
      <top style="medium">
        <color rgb="FF003359"/>
      </top>
      <bottom/>
      <diagonal/>
    </border>
    <border>
      <left style="medium">
        <color rgb="FF003359"/>
      </left>
      <right style="medium">
        <color rgb="FF003359"/>
      </right>
      <top/>
      <bottom/>
      <diagonal/>
    </border>
    <border>
      <left style="medium">
        <color rgb="FF003359"/>
      </left>
      <right style="medium">
        <color rgb="FF003359"/>
      </right>
      <top/>
      <bottom style="medium">
        <color rgb="FF003359"/>
      </bottom>
      <diagonal/>
    </border>
    <border>
      <left style="medium">
        <color rgb="FF003359"/>
      </left>
      <right/>
      <top style="medium">
        <color rgb="FF003359"/>
      </top>
      <bottom style="medium">
        <color rgb="FF003359"/>
      </bottom>
      <diagonal/>
    </border>
    <border>
      <left/>
      <right/>
      <top style="medium">
        <color rgb="FF003359"/>
      </top>
      <bottom style="medium">
        <color rgb="FF003359"/>
      </bottom>
      <diagonal/>
    </border>
    <border>
      <left/>
      <right style="medium">
        <color rgb="FF003359"/>
      </right>
      <top style="medium">
        <color rgb="FF003359"/>
      </top>
      <bottom style="medium">
        <color rgb="FF00335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3359"/>
      </right>
      <top/>
      <bottom style="medium">
        <color rgb="FF003359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1">
    <xf numFmtId="0" fontId="0" fillId="0" borderId="0" xfId="0"/>
    <xf numFmtId="0" fontId="7" fillId="0" borderId="0" xfId="0" applyFont="1"/>
    <xf numFmtId="0" fontId="11" fillId="0" borderId="0" xfId="0" applyFont="1"/>
    <xf numFmtId="6" fontId="13" fillId="0" borderId="9" xfId="0" applyNumberFormat="1" applyFont="1" applyBorder="1" applyAlignment="1">
      <alignment horizontal="center" vertical="center" wrapText="1"/>
    </xf>
    <xf numFmtId="165" fontId="12" fillId="0" borderId="10" xfId="0" applyNumberFormat="1" applyFont="1" applyBorder="1" applyAlignment="1">
      <alignment horizontal="center" vertical="center" wrapText="1"/>
    </xf>
    <xf numFmtId="8" fontId="12" fillId="0" borderId="10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8" fontId="15" fillId="0" borderId="11" xfId="0" applyNumberFormat="1" applyFont="1" applyBorder="1" applyAlignment="1">
      <alignment horizontal="center" vertical="center" wrapText="1"/>
    </xf>
    <xf numFmtId="8" fontId="15" fillId="0" borderId="10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21" fillId="0" borderId="0" xfId="0" applyFont="1"/>
    <xf numFmtId="164" fontId="21" fillId="2" borderId="1" xfId="1" applyNumberFormat="1" applyFont="1" applyBorder="1" applyAlignment="1" applyProtection="1">
      <alignment horizontal="center" vertical="center" wrapText="1"/>
      <protection locked="0"/>
    </xf>
    <xf numFmtId="164" fontId="21" fillId="2" borderId="1" xfId="1" applyNumberFormat="1" applyFont="1" applyBorder="1" applyAlignment="1" applyProtection="1">
      <alignment horizontal="center" vertical="center"/>
      <protection locked="0"/>
    </xf>
    <xf numFmtId="164" fontId="21" fillId="2" borderId="1" xfId="1" applyNumberFormat="1" applyFont="1" applyBorder="1" applyAlignment="1" applyProtection="1">
      <alignment horizontal="center" vertical="center"/>
      <protection hidden="1"/>
    </xf>
    <xf numFmtId="164" fontId="1" fillId="2" borderId="26" xfId="1" applyNumberFormat="1" applyBorder="1" applyAlignment="1" applyProtection="1">
      <protection hidden="1"/>
    </xf>
    <xf numFmtId="164" fontId="21" fillId="2" borderId="25" xfId="1" applyNumberFormat="1" applyFont="1" applyBorder="1" applyAlignment="1" applyProtection="1">
      <protection hidden="1"/>
    </xf>
    <xf numFmtId="164" fontId="21" fillId="2" borderId="12" xfId="1" applyNumberFormat="1" applyFont="1" applyBorder="1" applyAlignment="1" applyProtection="1">
      <alignment horizontal="center" vertical="center"/>
      <protection hidden="1"/>
    </xf>
    <xf numFmtId="0" fontId="21" fillId="2" borderId="12" xfId="1" applyFont="1" applyBorder="1" applyAlignment="1" applyProtection="1">
      <alignment horizontal="center" vertical="center"/>
      <protection hidden="1"/>
    </xf>
    <xf numFmtId="164" fontId="21" fillId="2" borderId="12" xfId="1" applyNumberFormat="1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0" fillId="0" borderId="0" xfId="0" applyProtection="1"/>
    <xf numFmtId="0" fontId="7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7" fillId="0" borderId="0" xfId="0" applyFont="1" applyProtection="1"/>
    <xf numFmtId="0" fontId="2" fillId="0" borderId="0" xfId="0" applyFo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center"/>
    </xf>
    <xf numFmtId="165" fontId="7" fillId="0" borderId="0" xfId="0" applyNumberFormat="1" applyFont="1" applyProtection="1"/>
    <xf numFmtId="0" fontId="3" fillId="3" borderId="1" xfId="0" applyFont="1" applyFill="1" applyBorder="1" applyAlignment="1" applyProtection="1">
      <alignment horizontal="left" wrapText="1"/>
    </xf>
    <xf numFmtId="0" fontId="6" fillId="3" borderId="1" xfId="0" applyFont="1" applyFill="1" applyBorder="1" applyAlignment="1" applyProtection="1">
      <alignment wrapText="1"/>
    </xf>
    <xf numFmtId="164" fontId="25" fillId="0" borderId="0" xfId="0" applyNumberFormat="1" applyFont="1" applyProtection="1"/>
    <xf numFmtId="0" fontId="25" fillId="0" borderId="0" xfId="0" applyFont="1" applyProtection="1"/>
    <xf numFmtId="0" fontId="21" fillId="0" borderId="0" xfId="0" applyFont="1" applyProtection="1"/>
    <xf numFmtId="165" fontId="7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horizontal="left"/>
    </xf>
    <xf numFmtId="0" fontId="16" fillId="0" borderId="0" xfId="0" applyFont="1" applyProtection="1"/>
    <xf numFmtId="0" fontId="16" fillId="0" borderId="0" xfId="0" applyFont="1" applyBorder="1" applyProtection="1"/>
    <xf numFmtId="0" fontId="24" fillId="0" borderId="21" xfId="0" applyFont="1" applyBorder="1" applyAlignment="1" applyProtection="1"/>
    <xf numFmtId="0" fontId="24" fillId="0" borderId="23" xfId="0" applyFont="1" applyBorder="1" applyAlignment="1" applyProtection="1"/>
    <xf numFmtId="0" fontId="26" fillId="2" borderId="12" xfId="1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left" wrapText="1"/>
    </xf>
    <xf numFmtId="0" fontId="23" fillId="0" borderId="12" xfId="0" applyFont="1" applyBorder="1" applyAlignment="1" applyProtection="1">
      <alignment vertical="center"/>
    </xf>
    <xf numFmtId="0" fontId="16" fillId="0" borderId="0" xfId="0" applyFont="1" applyFill="1" applyBorder="1" applyProtection="1"/>
    <xf numFmtId="0" fontId="23" fillId="0" borderId="12" xfId="0" applyFont="1" applyBorder="1" applyAlignment="1" applyProtection="1">
      <alignment vertical="center" wrapText="1"/>
    </xf>
    <xf numFmtId="0" fontId="23" fillId="0" borderId="12" xfId="0" applyFont="1" applyFill="1" applyBorder="1" applyAlignment="1" applyProtection="1">
      <alignment vertical="center" wrapText="1"/>
    </xf>
    <xf numFmtId="164" fontId="3" fillId="0" borderId="12" xfId="0" applyNumberFormat="1" applyFont="1" applyFill="1" applyBorder="1" applyAlignment="1" applyProtection="1">
      <alignment vertical="center" wrapText="1"/>
    </xf>
    <xf numFmtId="0" fontId="17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/>
    <xf numFmtId="0" fontId="16" fillId="0" borderId="0" xfId="0" applyFont="1" applyBorder="1" applyAlignment="1" applyProtection="1"/>
    <xf numFmtId="0" fontId="19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wrapText="1"/>
    </xf>
    <xf numFmtId="0" fontId="16" fillId="0" borderId="0" xfId="0" applyFont="1" applyBorder="1" applyAlignment="1" applyProtection="1">
      <alignment wrapText="1"/>
    </xf>
    <xf numFmtId="0" fontId="7" fillId="2" borderId="12" xfId="1" applyFont="1" applyBorder="1" applyAlignment="1">
      <alignment horizontal="center" vertical="center"/>
    </xf>
    <xf numFmtId="0" fontId="26" fillId="0" borderId="8" xfId="0" applyFont="1" applyBorder="1" applyProtection="1"/>
    <xf numFmtId="0" fontId="7" fillId="0" borderId="8" xfId="0" applyFont="1" applyBorder="1" applyAlignment="1" applyProtection="1">
      <alignment horizontal="center"/>
    </xf>
    <xf numFmtId="0" fontId="2" fillId="0" borderId="8" xfId="0" applyFont="1" applyBorder="1" applyAlignment="1" applyProtection="1"/>
    <xf numFmtId="0" fontId="2" fillId="0" borderId="8" xfId="0" applyFont="1" applyBorder="1" applyProtection="1"/>
    <xf numFmtId="165" fontId="7" fillId="0" borderId="8" xfId="0" applyNumberFormat="1" applyFont="1" applyBorder="1" applyProtection="1">
      <protection locked="0"/>
    </xf>
    <xf numFmtId="165" fontId="7" fillId="0" borderId="8" xfId="0" applyNumberFormat="1" applyFont="1" applyBorder="1" applyProtection="1"/>
    <xf numFmtId="0" fontId="26" fillId="0" borderId="8" xfId="0" applyFont="1" applyBorder="1"/>
    <xf numFmtId="165" fontId="7" fillId="0" borderId="8" xfId="0" applyNumberFormat="1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7" xfId="0" applyBorder="1" applyAlignment="1">
      <alignment horizontal="center"/>
    </xf>
    <xf numFmtId="165" fontId="2" fillId="0" borderId="0" xfId="0" applyNumberFormat="1" applyFont="1" applyProtection="1"/>
    <xf numFmtId="0" fontId="7" fillId="0" borderId="28" xfId="0" applyFont="1" applyBorder="1" applyAlignment="1" applyProtection="1">
      <alignment horizontal="center"/>
    </xf>
    <xf numFmtId="165" fontId="21" fillId="0" borderId="29" xfId="0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6" fontId="13" fillId="0" borderId="11" xfId="0" applyNumberFormat="1" applyFont="1" applyBorder="1" applyAlignment="1" applyProtection="1">
      <alignment horizontal="center" vertical="center" wrapText="1"/>
      <protection locked="0"/>
    </xf>
    <xf numFmtId="165" fontId="13" fillId="0" borderId="11" xfId="0" applyNumberFormat="1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>
      <alignment horizontal="center"/>
    </xf>
    <xf numFmtId="0" fontId="27" fillId="2" borderId="12" xfId="1" applyFont="1" applyBorder="1" applyAlignment="1">
      <alignment horizontal="center"/>
    </xf>
    <xf numFmtId="0" fontId="8" fillId="0" borderId="12" xfId="0" applyFont="1" applyBorder="1" applyAlignment="1" applyProtection="1">
      <alignment horizontal="center" vertical="center"/>
      <protection locked="0"/>
    </xf>
    <xf numFmtId="14" fontId="8" fillId="0" borderId="12" xfId="0" applyNumberFormat="1" applyFont="1" applyBorder="1" applyAlignment="1" applyProtection="1">
      <alignment horizontal="center" vertical="center"/>
      <protection locked="0"/>
    </xf>
    <xf numFmtId="165" fontId="8" fillId="0" borderId="12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5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7" xfId="0" applyBorder="1" applyAlignment="1">
      <alignment horizontal="center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</xf>
    <xf numFmtId="0" fontId="26" fillId="0" borderId="0" xfId="0" applyFont="1" applyProtection="1"/>
    <xf numFmtId="0" fontId="3" fillId="3" borderId="4" xfId="0" applyFont="1" applyFill="1" applyBorder="1" applyAlignment="1" applyProtection="1">
      <alignment horizontal="left"/>
    </xf>
    <xf numFmtId="0" fontId="3" fillId="3" borderId="3" xfId="0" applyFont="1" applyFill="1" applyBorder="1" applyAlignment="1" applyProtection="1">
      <alignment horizontal="left"/>
    </xf>
    <xf numFmtId="0" fontId="3" fillId="3" borderId="2" xfId="0" applyFont="1" applyFill="1" applyBorder="1" applyAlignment="1" applyProtection="1">
      <alignment horizontal="left"/>
    </xf>
    <xf numFmtId="0" fontId="4" fillId="3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left" vertical="center" wrapText="1"/>
    </xf>
    <xf numFmtId="0" fontId="3" fillId="0" borderId="12" xfId="0" applyFont="1" applyBorder="1" applyAlignment="1" applyProtection="1">
      <alignment horizontal="left" wrapText="1"/>
    </xf>
    <xf numFmtId="0" fontId="22" fillId="0" borderId="12" xfId="0" applyFont="1" applyBorder="1" applyAlignment="1" applyProtection="1">
      <alignment wrapText="1"/>
    </xf>
    <xf numFmtId="0" fontId="23" fillId="0" borderId="12" xfId="0" applyFont="1" applyBorder="1" applyProtection="1"/>
    <xf numFmtId="0" fontId="23" fillId="0" borderId="12" xfId="0" applyFont="1" applyBorder="1" applyAlignment="1" applyProtection="1">
      <alignment vertical="center" wrapText="1"/>
    </xf>
    <xf numFmtId="0" fontId="22" fillId="0" borderId="12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18" fillId="0" borderId="0" xfId="0" applyFont="1" applyProtection="1"/>
    <xf numFmtId="0" fontId="16" fillId="0" borderId="0" xfId="0" applyFont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 wrapText="1"/>
    </xf>
    <xf numFmtId="0" fontId="17" fillId="0" borderId="12" xfId="0" applyFont="1" applyBorder="1" applyAlignment="1" applyProtection="1">
      <alignment horizontal="left" vertical="center" wrapText="1"/>
    </xf>
    <xf numFmtId="0" fontId="16" fillId="0" borderId="21" xfId="0" applyFont="1" applyBorder="1" applyAlignment="1" applyProtection="1">
      <alignment horizontal="center"/>
    </xf>
    <xf numFmtId="0" fontId="16" fillId="0" borderId="22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0" fontId="16" fillId="0" borderId="24" xfId="0" applyFont="1" applyBorder="1" applyAlignment="1" applyProtection="1">
      <alignment horizontal="center"/>
    </xf>
    <xf numFmtId="0" fontId="16" fillId="0" borderId="25" xfId="0" applyFont="1" applyBorder="1" applyAlignment="1" applyProtection="1">
      <alignment horizontal="center"/>
    </xf>
    <xf numFmtId="0" fontId="16" fillId="0" borderId="26" xfId="0" applyFont="1" applyBorder="1" applyAlignment="1" applyProtection="1">
      <alignment horizontal="center"/>
    </xf>
    <xf numFmtId="0" fontId="7" fillId="2" borderId="24" xfId="1" applyFont="1" applyBorder="1" applyAlignment="1" applyProtection="1">
      <alignment horizontal="right" wrapText="1"/>
    </xf>
    <xf numFmtId="0" fontId="7" fillId="2" borderId="25" xfId="1" applyFont="1" applyBorder="1" applyAlignment="1" applyProtection="1">
      <alignment horizontal="right" wrapText="1"/>
    </xf>
    <xf numFmtId="0" fontId="16" fillId="0" borderId="13" xfId="0" applyFont="1" applyBorder="1" applyAlignment="1" applyProtection="1">
      <alignment horizontal="center"/>
    </xf>
    <xf numFmtId="0" fontId="16" fillId="0" borderId="14" xfId="0" applyFont="1" applyBorder="1" applyAlignment="1" applyProtection="1">
      <alignment horizontal="center"/>
    </xf>
    <xf numFmtId="0" fontId="16" fillId="0" borderId="15" xfId="0" applyFont="1" applyBorder="1" applyAlignment="1" applyProtection="1">
      <alignment horizontal="center"/>
    </xf>
    <xf numFmtId="0" fontId="16" fillId="0" borderId="16" xfId="0" applyFont="1" applyBorder="1" applyAlignment="1" applyProtection="1">
      <alignment horizontal="center"/>
    </xf>
    <xf numFmtId="0" fontId="16" fillId="0" borderId="17" xfId="0" applyFont="1" applyBorder="1" applyAlignment="1" applyProtection="1">
      <alignment horizontal="center"/>
    </xf>
    <xf numFmtId="0" fontId="16" fillId="0" borderId="18" xfId="0" applyFont="1" applyBorder="1" applyAlignment="1" applyProtection="1">
      <alignment horizontal="center"/>
    </xf>
    <xf numFmtId="0" fontId="16" fillId="0" borderId="19" xfId="0" applyFont="1" applyBorder="1" applyAlignment="1" applyProtection="1">
      <alignment horizontal="center"/>
    </xf>
    <xf numFmtId="0" fontId="16" fillId="0" borderId="20" xfId="0" applyFont="1" applyBorder="1" applyAlignment="1" applyProtection="1">
      <alignment horizontal="center"/>
    </xf>
    <xf numFmtId="0" fontId="16" fillId="0" borderId="23" xfId="0" applyFont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 wrapText="1"/>
    </xf>
    <xf numFmtId="0" fontId="16" fillId="0" borderId="12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 wrapText="1"/>
    </xf>
  </cellXfs>
  <cellStyles count="2">
    <cellStyle name="20% - Accent4" xfId="1" builtinId="42"/>
    <cellStyle name="Normal" xfId="0" builtinId="0"/>
  </cellStyles>
  <dxfs count="0"/>
  <tableStyles count="0" defaultTableStyle="TableStyleMedium2" defaultPivotStyle="PivotStyleLight16"/>
  <colors>
    <mruColors>
      <color rgb="FFA2AD00"/>
      <color rgb="FF0033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66675</xdr:rowOff>
    </xdr:from>
    <xdr:ext cx="2657474" cy="478973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6675"/>
          <a:ext cx="2657474" cy="47897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114301</xdr:colOff>
      <xdr:row>0</xdr:row>
      <xdr:rowOff>0</xdr:rowOff>
    </xdr:from>
    <xdr:ext cx="2657474" cy="478973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0"/>
          <a:ext cx="2657474" cy="478973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47625</xdr:rowOff>
    </xdr:from>
    <xdr:ext cx="2657474" cy="478973"/>
    <xdr:pic macro="[0]!Picture1_Click"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7625"/>
          <a:ext cx="2657474" cy="478973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47625</xdr:colOff>
      <xdr:row>0</xdr:row>
      <xdr:rowOff>57150</xdr:rowOff>
    </xdr:from>
    <xdr:ext cx="2657474" cy="478973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7150"/>
          <a:ext cx="2657474" cy="47897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7"/>
  <sheetViews>
    <sheetView tabSelected="1" workbookViewId="0">
      <selection activeCell="J19" sqref="J19"/>
    </sheetView>
  </sheetViews>
  <sheetFormatPr defaultRowHeight="15" x14ac:dyDescent="0.25"/>
  <cols>
    <col min="1" max="1" width="27.140625" customWidth="1"/>
    <col min="2" max="2" width="18" customWidth="1"/>
    <col min="3" max="3" width="11.5703125" customWidth="1"/>
    <col min="4" max="4" width="12.85546875" customWidth="1"/>
    <col min="5" max="5" width="20.85546875" customWidth="1"/>
  </cols>
  <sheetData>
    <row r="4" spans="1:4" x14ac:dyDescent="0.25">
      <c r="A4" s="1" t="s">
        <v>65</v>
      </c>
    </row>
    <row r="5" spans="1:4" ht="15.75" thickBot="1" x14ac:dyDescent="0.3">
      <c r="B5" s="16"/>
      <c r="C5" s="16"/>
      <c r="D5" s="16"/>
    </row>
    <row r="6" spans="1:4" ht="15.75" thickBot="1" x14ac:dyDescent="0.3">
      <c r="A6" s="25" t="s">
        <v>66</v>
      </c>
      <c r="B6" s="79"/>
      <c r="C6" s="79"/>
      <c r="D6" s="79"/>
    </row>
    <row r="7" spans="1:4" ht="15.75" thickBot="1" x14ac:dyDescent="0.3">
      <c r="A7" s="25" t="s">
        <v>74</v>
      </c>
      <c r="B7" s="80"/>
      <c r="C7" s="79"/>
      <c r="D7" s="79"/>
    </row>
    <row r="8" spans="1:4" ht="15.75" thickBot="1" x14ac:dyDescent="0.3">
      <c r="A8" s="25" t="s">
        <v>67</v>
      </c>
      <c r="B8" s="79"/>
      <c r="C8" s="79"/>
      <c r="D8" s="79"/>
    </row>
    <row r="9" spans="1:4" ht="15.75" thickBot="1" x14ac:dyDescent="0.3">
      <c r="A9" s="25" t="s">
        <v>70</v>
      </c>
      <c r="B9" s="81">
        <f>IF(B8=1,C19, IF(B8=2,C20, IF(B8=3,C21,IF(B8=4,C22, IF(B8=5,C23, IF(B8=6,C24, IF(B8=7,C25, IF(B8=8,C26, ))))))))</f>
        <v>0</v>
      </c>
      <c r="C9" s="81"/>
      <c r="D9" s="81"/>
    </row>
    <row r="10" spans="1:4" ht="15.75" thickBot="1" x14ac:dyDescent="0.3">
      <c r="A10" s="25" t="s">
        <v>68</v>
      </c>
      <c r="B10" s="81">
        <f>'Income Calculation'!D29+'Income Calc. Tax Return'!D24</f>
        <v>0</v>
      </c>
      <c r="C10" s="81"/>
      <c r="D10" s="81"/>
    </row>
    <row r="11" spans="1:4" ht="15.75" thickBot="1" x14ac:dyDescent="0.3">
      <c r="A11" s="25" t="s">
        <v>69</v>
      </c>
      <c r="B11" s="81">
        <f>'Net Worth Test'!E18</f>
        <v>0</v>
      </c>
      <c r="C11" s="81"/>
      <c r="D11" s="81"/>
    </row>
    <row r="12" spans="1:4" ht="15.75" thickBot="1" x14ac:dyDescent="0.3">
      <c r="A12" s="25" t="s">
        <v>71</v>
      </c>
      <c r="B12" s="77" t="str">
        <f>IF(B10&lt;B9,"Yes","No")</f>
        <v>No</v>
      </c>
      <c r="C12" s="77"/>
      <c r="D12" s="77"/>
    </row>
    <row r="13" spans="1:4" ht="15.75" thickBot="1" x14ac:dyDescent="0.3">
      <c r="A13" s="26" t="s">
        <v>72</v>
      </c>
      <c r="B13" s="77" t="str">
        <f>'Net Worth Test'!F20</f>
        <v>Yes</v>
      </c>
      <c r="C13" s="77"/>
      <c r="D13" s="77"/>
    </row>
    <row r="14" spans="1:4" ht="15.75" thickBot="1" x14ac:dyDescent="0.3"/>
    <row r="15" spans="1:4" ht="15.75" thickBot="1" x14ac:dyDescent="0.3">
      <c r="A15" s="59" t="s">
        <v>73</v>
      </c>
      <c r="B15" s="78" t="str">
        <f>IF(AND(B12="Yes",B13="Yes"),"Yes","No")</f>
        <v>No</v>
      </c>
      <c r="C15" s="78"/>
      <c r="D15" s="78"/>
    </row>
    <row r="16" spans="1:4" ht="15.75" thickBot="1" x14ac:dyDescent="0.3"/>
    <row r="17" spans="1:5" ht="15.75" thickBot="1" x14ac:dyDescent="0.3">
      <c r="A17" s="2"/>
      <c r="B17" s="2"/>
      <c r="C17" s="13" t="s">
        <v>25</v>
      </c>
      <c r="D17" s="14"/>
      <c r="E17" s="15"/>
    </row>
    <row r="18" spans="1:5" ht="30.75" thickBot="1" x14ac:dyDescent="0.3">
      <c r="A18" s="7" t="s">
        <v>26</v>
      </c>
      <c r="B18" s="8" t="s">
        <v>27</v>
      </c>
      <c r="C18" s="6" t="s">
        <v>28</v>
      </c>
      <c r="D18" s="9" t="s">
        <v>29</v>
      </c>
      <c r="E18" s="9" t="s">
        <v>30</v>
      </c>
    </row>
    <row r="19" spans="1:5" ht="16.5" thickBot="1" x14ac:dyDescent="0.3">
      <c r="A19" s="6">
        <v>1</v>
      </c>
      <c r="B19" s="75">
        <v>12140</v>
      </c>
      <c r="C19" s="3">
        <f t="shared" ref="C19:E27" si="0">B19*2</f>
        <v>24280</v>
      </c>
      <c r="D19" s="4">
        <f>C19/12</f>
        <v>2023.3333333333333</v>
      </c>
      <c r="E19" s="5">
        <f>C19/26</f>
        <v>933.84615384615381</v>
      </c>
    </row>
    <row r="20" spans="1:5" ht="16.5" thickBot="1" x14ac:dyDescent="0.3">
      <c r="A20" s="6">
        <v>2</v>
      </c>
      <c r="B20" s="76">
        <v>16460</v>
      </c>
      <c r="C20" s="3">
        <f t="shared" si="0"/>
        <v>32920</v>
      </c>
      <c r="D20" s="4">
        <f t="shared" ref="D20:D26" si="1">C20/12</f>
        <v>2743.3333333333335</v>
      </c>
      <c r="E20" s="5">
        <f t="shared" ref="E20:E26" si="2">C20/26</f>
        <v>1266.1538461538462</v>
      </c>
    </row>
    <row r="21" spans="1:5" ht="16.5" thickBot="1" x14ac:dyDescent="0.3">
      <c r="A21" s="6">
        <v>3</v>
      </c>
      <c r="B21" s="76">
        <v>20782</v>
      </c>
      <c r="C21" s="3">
        <f t="shared" si="0"/>
        <v>41564</v>
      </c>
      <c r="D21" s="4">
        <f t="shared" si="1"/>
        <v>3463.6666666666665</v>
      </c>
      <c r="E21" s="5">
        <f t="shared" si="2"/>
        <v>1598.6153846153845</v>
      </c>
    </row>
    <row r="22" spans="1:5" ht="16.5" thickBot="1" x14ac:dyDescent="0.3">
      <c r="A22" s="6">
        <v>4</v>
      </c>
      <c r="B22" s="76">
        <v>25100</v>
      </c>
      <c r="C22" s="3">
        <f t="shared" si="0"/>
        <v>50200</v>
      </c>
      <c r="D22" s="4">
        <f t="shared" si="1"/>
        <v>4183.333333333333</v>
      </c>
      <c r="E22" s="5">
        <f t="shared" si="2"/>
        <v>1930.7692307692307</v>
      </c>
    </row>
    <row r="23" spans="1:5" ht="16.5" thickBot="1" x14ac:dyDescent="0.3">
      <c r="A23" s="6">
        <v>5</v>
      </c>
      <c r="B23" s="76">
        <v>29420</v>
      </c>
      <c r="C23" s="3">
        <f t="shared" si="0"/>
        <v>58840</v>
      </c>
      <c r="D23" s="4">
        <f t="shared" si="1"/>
        <v>4903.333333333333</v>
      </c>
      <c r="E23" s="5">
        <f t="shared" si="2"/>
        <v>2263.0769230769229</v>
      </c>
    </row>
    <row r="24" spans="1:5" ht="16.5" thickBot="1" x14ac:dyDescent="0.3">
      <c r="A24" s="6">
        <v>6</v>
      </c>
      <c r="B24" s="76">
        <v>33740</v>
      </c>
      <c r="C24" s="3">
        <f t="shared" si="0"/>
        <v>67480</v>
      </c>
      <c r="D24" s="4">
        <f t="shared" si="1"/>
        <v>5623.333333333333</v>
      </c>
      <c r="E24" s="5">
        <f t="shared" si="2"/>
        <v>2595.3846153846152</v>
      </c>
    </row>
    <row r="25" spans="1:5" ht="16.5" thickBot="1" x14ac:dyDescent="0.3">
      <c r="A25" s="6">
        <v>7</v>
      </c>
      <c r="B25" s="76">
        <v>38060</v>
      </c>
      <c r="C25" s="3">
        <f t="shared" si="0"/>
        <v>76120</v>
      </c>
      <c r="D25" s="4">
        <f t="shared" si="1"/>
        <v>6343.333333333333</v>
      </c>
      <c r="E25" s="5">
        <f t="shared" si="2"/>
        <v>2927.6923076923076</v>
      </c>
    </row>
    <row r="26" spans="1:5" ht="16.5" thickBot="1" x14ac:dyDescent="0.3">
      <c r="A26" s="6">
        <v>8</v>
      </c>
      <c r="B26" s="76">
        <v>42380</v>
      </c>
      <c r="C26" s="3">
        <f t="shared" si="0"/>
        <v>84760</v>
      </c>
      <c r="D26" s="4">
        <f t="shared" si="1"/>
        <v>7063.333333333333</v>
      </c>
      <c r="E26" s="5">
        <f t="shared" si="2"/>
        <v>3260</v>
      </c>
    </row>
    <row r="27" spans="1:5" ht="30.75" thickBot="1" x14ac:dyDescent="0.3">
      <c r="A27" s="10" t="s">
        <v>31</v>
      </c>
      <c r="B27" s="11">
        <v>4320</v>
      </c>
      <c r="C27" s="3">
        <f t="shared" si="0"/>
        <v>8640</v>
      </c>
      <c r="D27" s="12">
        <f>C27/12</f>
        <v>720</v>
      </c>
      <c r="E27" s="12">
        <f>C27/26</f>
        <v>332.30769230769232</v>
      </c>
    </row>
  </sheetData>
  <sheetProtection selectLockedCells="1"/>
  <mergeCells count="9">
    <mergeCell ref="B12:D12"/>
    <mergeCell ref="B13:D13"/>
    <mergeCell ref="B15:D15"/>
    <mergeCell ref="B6:D6"/>
    <mergeCell ref="B7:D7"/>
    <mergeCell ref="B8:D8"/>
    <mergeCell ref="B9:D9"/>
    <mergeCell ref="B10:D10"/>
    <mergeCell ref="B11:D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"/>
  <sheetViews>
    <sheetView topLeftCell="A2" workbookViewId="0">
      <selection activeCell="F6" sqref="F6"/>
    </sheetView>
  </sheetViews>
  <sheetFormatPr defaultColWidth="9.140625" defaultRowHeight="15" x14ac:dyDescent="0.25"/>
  <cols>
    <col min="1" max="1" width="3.7109375" style="27" customWidth="1"/>
    <col min="2" max="2" width="9.5703125" style="27" customWidth="1"/>
    <col min="3" max="3" width="13.140625" style="27" customWidth="1"/>
    <col min="4" max="4" width="37" style="27" customWidth="1"/>
    <col min="5" max="5" width="15.85546875" style="27" customWidth="1"/>
    <col min="6" max="6" width="8.42578125" style="27" customWidth="1"/>
    <col min="7" max="7" width="8.5703125" style="27" customWidth="1"/>
    <col min="8" max="8" width="15.28515625" style="27" customWidth="1"/>
    <col min="9" max="9" width="13.5703125" style="27" customWidth="1"/>
    <col min="10" max="16384" width="9.140625" style="27"/>
  </cols>
  <sheetData>
    <row r="1" spans="1:12" ht="30.75" customHeight="1" x14ac:dyDescent="0.25"/>
    <row r="2" spans="1:12" ht="21" customHeight="1" x14ac:dyDescent="0.3">
      <c r="A2" s="88" t="s">
        <v>24</v>
      </c>
      <c r="B2" s="88"/>
      <c r="C2" s="88"/>
      <c r="D2" s="88"/>
      <c r="E2" s="88"/>
      <c r="F2" s="88"/>
      <c r="G2" s="88"/>
      <c r="H2" s="88"/>
      <c r="J2" s="28"/>
      <c r="K2" s="28"/>
      <c r="L2" s="28"/>
    </row>
    <row r="3" spans="1:12" ht="18.75" x14ac:dyDescent="0.3">
      <c r="A3" s="29" t="s">
        <v>23</v>
      </c>
      <c r="B3" s="30" t="s">
        <v>79</v>
      </c>
      <c r="C3" s="31"/>
      <c r="D3" s="31"/>
      <c r="E3" s="31"/>
      <c r="F3" s="31"/>
      <c r="G3" s="31"/>
    </row>
    <row r="4" spans="1:12" ht="19.5" thickBot="1" x14ac:dyDescent="0.35">
      <c r="A4" s="29" t="s">
        <v>23</v>
      </c>
      <c r="B4" s="30" t="s">
        <v>80</v>
      </c>
      <c r="C4" s="31"/>
      <c r="D4" s="31"/>
      <c r="E4" s="31"/>
      <c r="F4" s="31"/>
      <c r="G4" s="31"/>
    </row>
    <row r="5" spans="1:12" ht="15.75" thickBot="1" x14ac:dyDescent="0.3">
      <c r="A5" s="85" t="s">
        <v>75</v>
      </c>
      <c r="B5" s="86"/>
      <c r="C5" s="86"/>
      <c r="D5" s="86"/>
      <c r="E5" s="87"/>
      <c r="F5" s="60" t="s">
        <v>62</v>
      </c>
      <c r="G5" s="60" t="s">
        <v>63</v>
      </c>
      <c r="H5" s="60" t="s">
        <v>64</v>
      </c>
    </row>
    <row r="6" spans="1:12" ht="15.75" thickBot="1" x14ac:dyDescent="0.3">
      <c r="A6" s="61" t="s">
        <v>23</v>
      </c>
      <c r="B6" s="62" t="s">
        <v>81</v>
      </c>
      <c r="C6" s="63"/>
      <c r="D6" s="63"/>
      <c r="E6" s="63"/>
      <c r="F6" s="64"/>
      <c r="G6" s="64"/>
      <c r="H6" s="65">
        <f>((F6+G6)/2)*52</f>
        <v>0</v>
      </c>
    </row>
    <row r="7" spans="1:12" ht="15.75" thickBot="1" x14ac:dyDescent="0.3">
      <c r="A7" s="61" t="s">
        <v>23</v>
      </c>
      <c r="B7" s="62" t="s">
        <v>82</v>
      </c>
      <c r="C7" s="63"/>
      <c r="D7" s="63"/>
      <c r="E7" s="63"/>
      <c r="F7" s="64"/>
      <c r="G7" s="64"/>
      <c r="H7" s="65">
        <f>((F7+G7)/2)*26</f>
        <v>0</v>
      </c>
      <c r="I7" s="28"/>
    </row>
    <row r="8" spans="1:12" ht="15.75" thickBot="1" x14ac:dyDescent="0.3">
      <c r="A8" s="61" t="s">
        <v>23</v>
      </c>
      <c r="B8" s="63" t="s">
        <v>83</v>
      </c>
      <c r="C8" s="63"/>
      <c r="D8" s="63"/>
      <c r="E8" s="63"/>
      <c r="F8" s="64"/>
      <c r="G8" s="64"/>
      <c r="H8" s="65">
        <f>((F8+G8)/2)*24</f>
        <v>0</v>
      </c>
      <c r="I8" s="72" t="s">
        <v>77</v>
      </c>
    </row>
    <row r="9" spans="1:12" ht="15.75" thickBot="1" x14ac:dyDescent="0.3">
      <c r="A9" s="61" t="s">
        <v>23</v>
      </c>
      <c r="B9" s="63" t="s">
        <v>84</v>
      </c>
      <c r="C9" s="63"/>
      <c r="D9" s="63"/>
      <c r="E9" s="63"/>
      <c r="F9" s="64"/>
      <c r="G9" s="64"/>
      <c r="H9" s="65">
        <f>((F9+G9)/2)*12</f>
        <v>0</v>
      </c>
      <c r="I9" s="73">
        <f>SUM(H6:H9)</f>
        <v>0</v>
      </c>
    </row>
    <row r="10" spans="1:12" ht="15.75" thickBot="1" x14ac:dyDescent="0.3"/>
    <row r="11" spans="1:12" ht="15.75" thickBot="1" x14ac:dyDescent="0.3">
      <c r="A11" s="82" t="s">
        <v>20</v>
      </c>
      <c r="B11" s="83"/>
      <c r="C11" s="83"/>
      <c r="D11" s="83"/>
      <c r="E11" s="84"/>
      <c r="F11" s="66" t="s">
        <v>62</v>
      </c>
      <c r="G11" s="66" t="s">
        <v>63</v>
      </c>
      <c r="H11" s="66" t="s">
        <v>64</v>
      </c>
    </row>
    <row r="12" spans="1:12" ht="15.75" thickBot="1" x14ac:dyDescent="0.3">
      <c r="A12" s="61" t="s">
        <v>23</v>
      </c>
      <c r="B12" s="62" t="s">
        <v>81</v>
      </c>
      <c r="C12" s="63"/>
      <c r="D12" s="63"/>
      <c r="E12" s="63"/>
      <c r="F12" s="64"/>
      <c r="G12" s="64"/>
      <c r="H12" s="67">
        <f>((F12+G12)/2)*52</f>
        <v>0</v>
      </c>
    </row>
    <row r="13" spans="1:12" ht="15.75" thickBot="1" x14ac:dyDescent="0.3">
      <c r="A13" s="61" t="s">
        <v>23</v>
      </c>
      <c r="B13" s="62" t="s">
        <v>82</v>
      </c>
      <c r="C13" s="63"/>
      <c r="D13" s="63"/>
      <c r="E13" s="63"/>
      <c r="F13" s="64"/>
      <c r="G13" s="64"/>
      <c r="H13" s="67">
        <f>((F13+G13)/2)*26</f>
        <v>0</v>
      </c>
    </row>
    <row r="14" spans="1:12" ht="15.75" thickBot="1" x14ac:dyDescent="0.3">
      <c r="A14" s="61" t="s">
        <v>23</v>
      </c>
      <c r="B14" s="63" t="s">
        <v>83</v>
      </c>
      <c r="C14" s="63"/>
      <c r="D14" s="63"/>
      <c r="E14" s="63"/>
      <c r="F14" s="64"/>
      <c r="G14" s="64"/>
      <c r="H14" s="67">
        <f>((F14+G14)/2)*24</f>
        <v>0</v>
      </c>
      <c r="I14" s="72" t="s">
        <v>77</v>
      </c>
    </row>
    <row r="15" spans="1:12" ht="15.75" thickBot="1" x14ac:dyDescent="0.3">
      <c r="A15" s="61" t="s">
        <v>23</v>
      </c>
      <c r="B15" s="63" t="s">
        <v>84</v>
      </c>
      <c r="C15" s="63"/>
      <c r="D15" s="63"/>
      <c r="E15" s="63"/>
      <c r="F15" s="64"/>
      <c r="G15" s="64"/>
      <c r="H15" s="67">
        <f>((F15+G15)/2)*12</f>
        <v>0</v>
      </c>
      <c r="I15" s="73">
        <f>SUM(H12:H15)</f>
        <v>0</v>
      </c>
    </row>
    <row r="16" spans="1:12" ht="15.75" thickBot="1" x14ac:dyDescent="0.3">
      <c r="A16" s="68"/>
      <c r="B16" s="69"/>
      <c r="C16" s="69"/>
      <c r="D16" s="69"/>
      <c r="E16" s="69"/>
      <c r="F16" s="69"/>
      <c r="G16" s="69"/>
      <c r="H16" s="70"/>
    </row>
    <row r="17" spans="1:9" ht="15.75" thickBot="1" x14ac:dyDescent="0.3">
      <c r="A17" s="82" t="s">
        <v>19</v>
      </c>
      <c r="B17" s="83"/>
      <c r="C17" s="83"/>
      <c r="D17" s="83"/>
      <c r="E17" s="84"/>
      <c r="F17" s="66" t="s">
        <v>62</v>
      </c>
      <c r="G17" s="66" t="s">
        <v>63</v>
      </c>
      <c r="H17" s="66" t="s">
        <v>64</v>
      </c>
    </row>
    <row r="18" spans="1:9" ht="15.75" thickBot="1" x14ac:dyDescent="0.3">
      <c r="A18" s="61" t="s">
        <v>23</v>
      </c>
      <c r="B18" s="62" t="s">
        <v>81</v>
      </c>
      <c r="C18" s="63"/>
      <c r="D18" s="63"/>
      <c r="E18" s="63"/>
      <c r="F18" s="64"/>
      <c r="G18" s="64"/>
      <c r="H18" s="67">
        <f>((F18+G18)/2)*52</f>
        <v>0</v>
      </c>
    </row>
    <row r="19" spans="1:9" ht="15.75" thickBot="1" x14ac:dyDescent="0.3">
      <c r="A19" s="61" t="s">
        <v>23</v>
      </c>
      <c r="B19" s="62" t="s">
        <v>82</v>
      </c>
      <c r="C19" s="63"/>
      <c r="D19" s="63"/>
      <c r="E19" s="63"/>
      <c r="F19" s="64"/>
      <c r="G19" s="64"/>
      <c r="H19" s="67">
        <f>((F19+G19)/2)*26</f>
        <v>0</v>
      </c>
    </row>
    <row r="20" spans="1:9" ht="15.75" thickBot="1" x14ac:dyDescent="0.3">
      <c r="A20" s="61" t="s">
        <v>23</v>
      </c>
      <c r="B20" s="63" t="s">
        <v>83</v>
      </c>
      <c r="C20" s="63"/>
      <c r="D20" s="63"/>
      <c r="E20" s="63"/>
      <c r="F20" s="64"/>
      <c r="G20" s="64"/>
      <c r="H20" s="67">
        <f>((F20+G20)/2)*24</f>
        <v>0</v>
      </c>
      <c r="I20" s="72" t="s">
        <v>77</v>
      </c>
    </row>
    <row r="21" spans="1:9" ht="15.75" thickBot="1" x14ac:dyDescent="0.3">
      <c r="A21" s="61" t="s">
        <v>23</v>
      </c>
      <c r="B21" s="63" t="s">
        <v>84</v>
      </c>
      <c r="C21" s="63"/>
      <c r="D21" s="63"/>
      <c r="E21" s="63"/>
      <c r="F21" s="64"/>
      <c r="G21" s="64"/>
      <c r="H21" s="67">
        <f>((F21+G21)/2)*12</f>
        <v>0</v>
      </c>
      <c r="I21" s="73">
        <f>SUM(H18:H21)</f>
        <v>0</v>
      </c>
    </row>
    <row r="22" spans="1:9" ht="15.75" thickBot="1" x14ac:dyDescent="0.3">
      <c r="A22" s="89"/>
      <c r="B22" s="90"/>
      <c r="C22" s="90"/>
      <c r="D22" s="90"/>
      <c r="E22" s="90"/>
      <c r="F22" s="90"/>
      <c r="G22" s="90"/>
      <c r="H22" s="91"/>
    </row>
    <row r="23" spans="1:9" ht="15.75" thickBot="1" x14ac:dyDescent="0.3">
      <c r="A23" s="82" t="s">
        <v>18</v>
      </c>
      <c r="B23" s="83"/>
      <c r="C23" s="83"/>
      <c r="D23" s="83"/>
      <c r="E23" s="84"/>
      <c r="F23" s="66" t="s">
        <v>62</v>
      </c>
      <c r="G23" s="66" t="s">
        <v>63</v>
      </c>
      <c r="H23" s="66" t="s">
        <v>64</v>
      </c>
    </row>
    <row r="24" spans="1:9" ht="15.75" thickBot="1" x14ac:dyDescent="0.3">
      <c r="A24" s="61" t="s">
        <v>23</v>
      </c>
      <c r="B24" s="62" t="s">
        <v>81</v>
      </c>
      <c r="C24" s="63"/>
      <c r="D24" s="63"/>
      <c r="E24" s="63"/>
      <c r="F24" s="64"/>
      <c r="G24" s="64"/>
      <c r="H24" s="67">
        <f>((F24+G24)/2)*52</f>
        <v>0</v>
      </c>
    </row>
    <row r="25" spans="1:9" ht="15.75" thickBot="1" x14ac:dyDescent="0.3">
      <c r="A25" s="61" t="s">
        <v>23</v>
      </c>
      <c r="B25" s="62" t="s">
        <v>82</v>
      </c>
      <c r="C25" s="63"/>
      <c r="D25" s="63"/>
      <c r="E25" s="63"/>
      <c r="F25" s="64"/>
      <c r="G25" s="64"/>
      <c r="H25" s="67">
        <f>((F25+G25)/2)*26</f>
        <v>0</v>
      </c>
    </row>
    <row r="26" spans="1:9" ht="15.75" thickBot="1" x14ac:dyDescent="0.3">
      <c r="A26" s="61" t="s">
        <v>23</v>
      </c>
      <c r="B26" s="63" t="s">
        <v>83</v>
      </c>
      <c r="C26" s="63"/>
      <c r="D26" s="63"/>
      <c r="E26" s="63"/>
      <c r="F26" s="64"/>
      <c r="G26" s="64"/>
      <c r="H26" s="67">
        <f>((F26+G26)/2)*24</f>
        <v>0</v>
      </c>
      <c r="I26" s="72" t="s">
        <v>77</v>
      </c>
    </row>
    <row r="27" spans="1:9" ht="15.75" thickBot="1" x14ac:dyDescent="0.3">
      <c r="A27" s="61" t="s">
        <v>23</v>
      </c>
      <c r="B27" s="63" t="s">
        <v>84</v>
      </c>
      <c r="C27" s="63"/>
      <c r="D27" s="63"/>
      <c r="E27" s="63"/>
      <c r="F27" s="64"/>
      <c r="G27" s="64"/>
      <c r="H27" s="67">
        <f>((F27+G27)/2)*12</f>
        <v>0</v>
      </c>
      <c r="I27" s="73">
        <f>SUM(H24:H27)</f>
        <v>0</v>
      </c>
    </row>
    <row r="28" spans="1:9" x14ac:dyDescent="0.25">
      <c r="A28" s="33"/>
      <c r="B28" s="31"/>
      <c r="C28" s="31"/>
      <c r="D28" s="31"/>
      <c r="E28" s="31"/>
      <c r="F28" s="40"/>
      <c r="G28" s="40"/>
      <c r="H28" s="34"/>
    </row>
    <row r="29" spans="1:9" x14ac:dyDescent="0.25">
      <c r="A29" s="32" t="s">
        <v>76</v>
      </c>
      <c r="B29" s="31"/>
      <c r="C29" s="31"/>
      <c r="D29" s="71">
        <f>SUM(I9,I15,I21,I27)</f>
        <v>0</v>
      </c>
      <c r="E29" s="31"/>
      <c r="F29" s="40"/>
      <c r="G29" s="74"/>
      <c r="H29" s="34"/>
    </row>
    <row r="30" spans="1:9" x14ac:dyDescent="0.25">
      <c r="A30" s="33"/>
      <c r="B30" s="31"/>
      <c r="C30" s="31"/>
      <c r="D30" s="31"/>
      <c r="E30" s="31"/>
      <c r="F30" s="40"/>
      <c r="G30" s="40"/>
      <c r="H30" s="34"/>
    </row>
    <row r="31" spans="1:9" x14ac:dyDescent="0.25">
      <c r="A31" s="33"/>
      <c r="B31" s="31"/>
      <c r="C31" s="31"/>
      <c r="D31" s="31"/>
      <c r="E31" s="31"/>
      <c r="F31" s="40"/>
      <c r="G31" s="40"/>
      <c r="H31" s="34"/>
    </row>
    <row r="32" spans="1:9" x14ac:dyDescent="0.25">
      <c r="A32" s="33"/>
      <c r="B32" s="31"/>
      <c r="C32" s="31"/>
      <c r="D32" s="31"/>
      <c r="E32" s="31"/>
      <c r="F32" s="40"/>
      <c r="G32" s="40"/>
      <c r="H32" s="34"/>
    </row>
    <row r="33" spans="1:8" x14ac:dyDescent="0.25">
      <c r="F33" s="40"/>
      <c r="G33" s="40"/>
      <c r="H33" s="34"/>
    </row>
    <row r="34" spans="1:8" x14ac:dyDescent="0.25">
      <c r="A34" s="33"/>
      <c r="B34" s="31"/>
      <c r="C34" s="31"/>
      <c r="D34" s="31"/>
      <c r="E34" s="31"/>
      <c r="F34" s="40"/>
      <c r="G34" s="40"/>
      <c r="H34" s="34"/>
    </row>
    <row r="35" spans="1:8" x14ac:dyDescent="0.25">
      <c r="A35" s="33"/>
      <c r="B35" s="31"/>
      <c r="C35" s="31"/>
      <c r="D35" s="31"/>
      <c r="E35" s="31"/>
      <c r="F35" s="40"/>
      <c r="G35" s="40"/>
      <c r="H35" s="34"/>
    </row>
    <row r="36" spans="1:8" x14ac:dyDescent="0.25">
      <c r="A36" s="33"/>
      <c r="B36" s="31"/>
      <c r="C36" s="31"/>
      <c r="D36" s="31"/>
      <c r="E36" s="31"/>
      <c r="F36" s="40"/>
      <c r="G36" s="40"/>
      <c r="H36" s="34"/>
    </row>
    <row r="37" spans="1:8" x14ac:dyDescent="0.25">
      <c r="A37" s="33"/>
      <c r="B37" s="31"/>
      <c r="C37" s="31"/>
      <c r="D37" s="31"/>
      <c r="E37" s="31"/>
      <c r="F37" s="40"/>
      <c r="G37" s="40"/>
      <c r="H37" s="34"/>
    </row>
    <row r="38" spans="1:8" x14ac:dyDescent="0.25">
      <c r="A38" s="33"/>
      <c r="B38" s="31"/>
      <c r="C38" s="31"/>
      <c r="D38" s="31"/>
      <c r="E38" s="31"/>
      <c r="F38" s="40"/>
      <c r="G38" s="40"/>
      <c r="H38" s="34"/>
    </row>
    <row r="40" spans="1:8" ht="15.75" customHeight="1" x14ac:dyDescent="0.25"/>
    <row r="41" spans="1:8" ht="15.75" customHeight="1" x14ac:dyDescent="0.25"/>
    <row r="42" spans="1:8" ht="15.75" customHeight="1" x14ac:dyDescent="0.25"/>
    <row r="43" spans="1:8" ht="15.75" customHeight="1" x14ac:dyDescent="0.25"/>
    <row r="44" spans="1:8" ht="15.75" customHeight="1" x14ac:dyDescent="0.25"/>
    <row r="46" spans="1:8" ht="15.75" customHeight="1" x14ac:dyDescent="0.25"/>
    <row r="47" spans="1:8" ht="15.75" customHeight="1" x14ac:dyDescent="0.25"/>
    <row r="48" spans="1: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8" s="39" customFormat="1" x14ac:dyDescent="0.25"/>
  </sheetData>
  <sheetProtection selectLockedCells="1"/>
  <mergeCells count="6">
    <mergeCell ref="A17:E17"/>
    <mergeCell ref="A11:E11"/>
    <mergeCell ref="A5:E5"/>
    <mergeCell ref="A23:E23"/>
    <mergeCell ref="A2:H2"/>
    <mergeCell ref="A22:H22"/>
  </mergeCells>
  <pageMargins left="0.7" right="0.7" top="0.75" bottom="0.75" header="0.3" footer="0.3"/>
  <pageSetup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4"/>
  <sheetViews>
    <sheetView workbookViewId="0">
      <selection activeCell="G17" sqref="G17"/>
    </sheetView>
  </sheetViews>
  <sheetFormatPr defaultColWidth="9.140625" defaultRowHeight="15" x14ac:dyDescent="0.25"/>
  <cols>
    <col min="1" max="1" width="4" style="27" customWidth="1"/>
    <col min="2" max="2" width="9.140625" style="27"/>
    <col min="3" max="3" width="14.140625" style="27" customWidth="1"/>
    <col min="4" max="4" width="9.140625" style="27"/>
    <col min="5" max="5" width="13.140625" style="27" customWidth="1"/>
    <col min="6" max="6" width="13.5703125" style="27" customWidth="1"/>
    <col min="7" max="7" width="13.7109375" style="27" customWidth="1"/>
    <col min="8" max="8" width="13.5703125" style="27" customWidth="1"/>
    <col min="9" max="16384" width="9.140625" style="27"/>
  </cols>
  <sheetData>
    <row r="4" spans="1:8" ht="18.75" x14ac:dyDescent="0.3">
      <c r="A4" s="29" t="s">
        <v>23</v>
      </c>
      <c r="B4" s="27" t="s">
        <v>78</v>
      </c>
    </row>
    <row r="5" spans="1:8" ht="31.5" x14ac:dyDescent="0.25">
      <c r="A5" s="96" t="s">
        <v>22</v>
      </c>
      <c r="B5" s="97"/>
      <c r="C5" s="97"/>
      <c r="D5" s="98"/>
      <c r="E5" s="35" t="s">
        <v>21</v>
      </c>
      <c r="F5" s="36" t="s">
        <v>20</v>
      </c>
      <c r="G5" s="36" t="s">
        <v>19</v>
      </c>
      <c r="H5" s="36" t="s">
        <v>18</v>
      </c>
    </row>
    <row r="6" spans="1:8" ht="15.75" x14ac:dyDescent="0.25">
      <c r="A6" s="99" t="s">
        <v>17</v>
      </c>
      <c r="B6" s="99"/>
      <c r="C6" s="99"/>
      <c r="D6" s="99"/>
      <c r="E6" s="17"/>
      <c r="F6" s="17"/>
      <c r="G6" s="17"/>
      <c r="H6" s="17"/>
    </row>
    <row r="7" spans="1:8" ht="15.75" x14ac:dyDescent="0.25">
      <c r="A7" s="99" t="s">
        <v>16</v>
      </c>
      <c r="B7" s="99"/>
      <c r="C7" s="99"/>
      <c r="D7" s="99"/>
      <c r="E7" s="17"/>
      <c r="F7" s="17"/>
      <c r="G7" s="17"/>
      <c r="H7" s="17"/>
    </row>
    <row r="8" spans="1:8" ht="15.75" x14ac:dyDescent="0.25">
      <c r="A8" s="99" t="s">
        <v>15</v>
      </c>
      <c r="B8" s="99"/>
      <c r="C8" s="99"/>
      <c r="D8" s="99"/>
      <c r="E8" s="17"/>
      <c r="F8" s="18"/>
      <c r="G8" s="18"/>
      <c r="H8" s="18"/>
    </row>
    <row r="9" spans="1:8" ht="15.75" x14ac:dyDescent="0.25">
      <c r="A9" s="100" t="s">
        <v>14</v>
      </c>
      <c r="B9" s="100"/>
      <c r="C9" s="100"/>
      <c r="D9" s="100"/>
      <c r="E9" s="17"/>
      <c r="F9" s="18"/>
      <c r="G9" s="18"/>
      <c r="H9" s="18"/>
    </row>
    <row r="10" spans="1:8" ht="15.75" customHeight="1" x14ac:dyDescent="0.25">
      <c r="A10" s="92" t="s">
        <v>13</v>
      </c>
      <c r="B10" s="93"/>
      <c r="C10" s="93"/>
      <c r="D10" s="94"/>
      <c r="E10" s="17"/>
      <c r="F10" s="18"/>
      <c r="G10" s="18"/>
      <c r="H10" s="18"/>
    </row>
    <row r="11" spans="1:8" ht="15.75" x14ac:dyDescent="0.25">
      <c r="A11" s="92" t="s">
        <v>12</v>
      </c>
      <c r="B11" s="93"/>
      <c r="C11" s="93"/>
      <c r="D11" s="94"/>
      <c r="E11" s="17"/>
      <c r="F11" s="18"/>
      <c r="G11" s="18"/>
      <c r="H11" s="18"/>
    </row>
    <row r="12" spans="1:8" ht="15.75" customHeight="1" x14ac:dyDescent="0.25">
      <c r="A12" s="92" t="s">
        <v>11</v>
      </c>
      <c r="B12" s="93"/>
      <c r="C12" s="93"/>
      <c r="D12" s="94"/>
      <c r="E12" s="17"/>
      <c r="F12" s="18"/>
      <c r="G12" s="18"/>
      <c r="H12" s="18"/>
    </row>
    <row r="13" spans="1:8" ht="15.75" customHeight="1" x14ac:dyDescent="0.25">
      <c r="A13" s="92" t="s">
        <v>10</v>
      </c>
      <c r="B13" s="93"/>
      <c r="C13" s="93"/>
      <c r="D13" s="94"/>
      <c r="E13" s="17"/>
      <c r="F13" s="18"/>
      <c r="G13" s="18"/>
      <c r="H13" s="18"/>
    </row>
    <row r="14" spans="1:8" ht="15.75" customHeight="1" x14ac:dyDescent="0.25">
      <c r="A14" s="92" t="s">
        <v>9</v>
      </c>
      <c r="B14" s="93"/>
      <c r="C14" s="93"/>
      <c r="D14" s="94"/>
      <c r="E14" s="17"/>
      <c r="F14" s="18"/>
      <c r="G14" s="18"/>
      <c r="H14" s="18"/>
    </row>
    <row r="15" spans="1:8" ht="15.75" customHeight="1" x14ac:dyDescent="0.25">
      <c r="A15" s="92" t="s">
        <v>8</v>
      </c>
      <c r="B15" s="93"/>
      <c r="C15" s="93"/>
      <c r="D15" s="94"/>
      <c r="E15" s="17"/>
      <c r="F15" s="18"/>
      <c r="G15" s="18"/>
      <c r="H15" s="18"/>
    </row>
    <row r="16" spans="1:8" ht="15.75" customHeight="1" x14ac:dyDescent="0.25">
      <c r="A16" s="92" t="s">
        <v>7</v>
      </c>
      <c r="B16" s="93"/>
      <c r="C16" s="93"/>
      <c r="D16" s="94"/>
      <c r="E16" s="17"/>
      <c r="F16" s="18"/>
      <c r="G16" s="18"/>
      <c r="H16" s="18"/>
    </row>
    <row r="17" spans="1:8" ht="15.75" customHeight="1" x14ac:dyDescent="0.25">
      <c r="A17" s="92" t="s">
        <v>6</v>
      </c>
      <c r="B17" s="93"/>
      <c r="C17" s="93"/>
      <c r="D17" s="94"/>
      <c r="E17" s="17"/>
      <c r="F17" s="18"/>
      <c r="G17" s="18"/>
      <c r="H17" s="18"/>
    </row>
    <row r="18" spans="1:8" ht="15.75" customHeight="1" x14ac:dyDescent="0.25">
      <c r="A18" s="92" t="s">
        <v>5</v>
      </c>
      <c r="B18" s="93"/>
      <c r="C18" s="93"/>
      <c r="D18" s="94"/>
      <c r="E18" s="17"/>
      <c r="F18" s="18"/>
      <c r="G18" s="18"/>
      <c r="H18" s="18"/>
    </row>
    <row r="19" spans="1:8" ht="15.75" customHeight="1" x14ac:dyDescent="0.25">
      <c r="A19" s="92" t="s">
        <v>4</v>
      </c>
      <c r="B19" s="93"/>
      <c r="C19" s="93"/>
      <c r="D19" s="94"/>
      <c r="E19" s="17"/>
      <c r="F19" s="18"/>
      <c r="G19" s="18"/>
      <c r="H19" s="18"/>
    </row>
    <row r="20" spans="1:8" ht="15.75" customHeight="1" x14ac:dyDescent="0.25">
      <c r="A20" s="92" t="s">
        <v>3</v>
      </c>
      <c r="B20" s="93"/>
      <c r="C20" s="93"/>
      <c r="D20" s="94"/>
      <c r="E20" s="17"/>
      <c r="F20" s="18"/>
      <c r="G20" s="18"/>
      <c r="H20" s="18"/>
    </row>
    <row r="21" spans="1:8" ht="15.75" customHeight="1" x14ac:dyDescent="0.25">
      <c r="A21" s="92" t="s">
        <v>2</v>
      </c>
      <c r="B21" s="93"/>
      <c r="C21" s="93"/>
      <c r="D21" s="94"/>
      <c r="E21" s="17"/>
      <c r="F21" s="18"/>
      <c r="G21" s="18"/>
      <c r="H21" s="18"/>
    </row>
    <row r="22" spans="1:8" ht="15.75" x14ac:dyDescent="0.25">
      <c r="A22" s="96" t="s">
        <v>1</v>
      </c>
      <c r="B22" s="97"/>
      <c r="C22" s="97"/>
      <c r="D22" s="98"/>
      <c r="E22" s="19">
        <f>SUM(E6:E21)</f>
        <v>0</v>
      </c>
      <c r="F22" s="19">
        <f>SUM(F6:F21)</f>
        <v>0</v>
      </c>
      <c r="G22" s="19">
        <f>SUM(G6:G21)</f>
        <v>0</v>
      </c>
      <c r="H22" s="19">
        <f>SUM(H6:H21)</f>
        <v>0</v>
      </c>
    </row>
    <row r="24" spans="1:8" x14ac:dyDescent="0.25">
      <c r="A24" s="95" t="s">
        <v>0</v>
      </c>
      <c r="B24" s="95"/>
      <c r="C24" s="95"/>
      <c r="D24" s="37">
        <f>SUM(E22:H22)</f>
        <v>0</v>
      </c>
      <c r="E24" s="38"/>
      <c r="F24" s="38"/>
      <c r="G24" s="38"/>
      <c r="H24" s="38"/>
    </row>
  </sheetData>
  <sheetProtection algorithmName="SHA-512" hashValue="Jgt4LNix0ON2VwgJr5KZ2QI9rC4qom9Pja6NOFMXrELkpaINkVyd5CsCnxz701y2V3+HdsXeS6DhS6/RJ5siCw==" saltValue="ut2UuGBu+rUPXsoa1H56og==" spinCount="100000" sheet="1" objects="1" scenarios="1" selectLockedCells="1"/>
  <mergeCells count="19">
    <mergeCell ref="A5:D5"/>
    <mergeCell ref="A6:D6"/>
    <mergeCell ref="A7:D7"/>
    <mergeCell ref="A13:D13"/>
    <mergeCell ref="A14:D14"/>
    <mergeCell ref="A8:D8"/>
    <mergeCell ref="A9:D9"/>
    <mergeCell ref="A10:D10"/>
    <mergeCell ref="A11:D11"/>
    <mergeCell ref="A12:D12"/>
    <mergeCell ref="A17:D17"/>
    <mergeCell ref="A18:D18"/>
    <mergeCell ref="A19:D19"/>
    <mergeCell ref="A24:C24"/>
    <mergeCell ref="A15:D15"/>
    <mergeCell ref="A16:D16"/>
    <mergeCell ref="A20:D20"/>
    <mergeCell ref="A21:D21"/>
    <mergeCell ref="A22:D2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zoomScaleNormal="100" workbookViewId="0">
      <selection activeCell="F5" sqref="F5"/>
    </sheetView>
  </sheetViews>
  <sheetFormatPr defaultColWidth="9.140625" defaultRowHeight="15.75" x14ac:dyDescent="0.25"/>
  <cols>
    <col min="1" max="1" width="7.5703125" style="42" customWidth="1"/>
    <col min="2" max="2" width="21.28515625" style="42" customWidth="1"/>
    <col min="3" max="3" width="12.42578125" style="42" customWidth="1"/>
    <col min="4" max="4" width="3.7109375" style="42" customWidth="1"/>
    <col min="5" max="5" width="30.5703125" style="42" customWidth="1"/>
    <col min="6" max="6" width="12.7109375" style="42" customWidth="1"/>
    <col min="7" max="7" width="9.140625" style="42"/>
    <col min="8" max="16384" width="9.140625" style="43"/>
  </cols>
  <sheetData>
    <row r="1" spans="1:11" ht="28.5" customHeight="1" thickBot="1" x14ac:dyDescent="0.3">
      <c r="A1" s="119"/>
      <c r="B1" s="120"/>
      <c r="C1" s="121"/>
      <c r="D1" s="111"/>
      <c r="E1" s="41" t="s">
        <v>60</v>
      </c>
      <c r="F1" s="111"/>
    </row>
    <row r="2" spans="1:11" x14ac:dyDescent="0.25">
      <c r="A2" s="122"/>
      <c r="B2" s="113"/>
      <c r="C2" s="123"/>
      <c r="D2" s="112"/>
      <c r="E2" s="44" t="s">
        <v>61</v>
      </c>
      <c r="F2" s="112"/>
    </row>
    <row r="3" spans="1:11" ht="16.5" thickBot="1" x14ac:dyDescent="0.3">
      <c r="A3" s="124"/>
      <c r="B3" s="125"/>
      <c r="C3" s="126"/>
      <c r="D3" s="112"/>
      <c r="E3" s="45"/>
      <c r="F3" s="127"/>
    </row>
    <row r="4" spans="1:11" ht="47.25" customHeight="1" thickBot="1" x14ac:dyDescent="0.3">
      <c r="A4" s="101" t="s">
        <v>58</v>
      </c>
      <c r="B4" s="101"/>
      <c r="C4" s="46" t="s">
        <v>32</v>
      </c>
      <c r="D4" s="112"/>
      <c r="E4" s="47" t="s">
        <v>59</v>
      </c>
      <c r="F4" s="46" t="s">
        <v>33</v>
      </c>
    </row>
    <row r="5" spans="1:11" ht="30.75" customHeight="1" thickBot="1" x14ac:dyDescent="0.3">
      <c r="A5" s="102" t="s">
        <v>34</v>
      </c>
      <c r="B5" s="102"/>
      <c r="C5" s="24"/>
      <c r="D5" s="112"/>
      <c r="E5" s="48" t="s">
        <v>35</v>
      </c>
      <c r="F5" s="24"/>
    </row>
    <row r="6" spans="1:11" ht="18.75" customHeight="1" thickBot="1" x14ac:dyDescent="0.3">
      <c r="A6" s="103" t="s">
        <v>36</v>
      </c>
      <c r="B6" s="103"/>
      <c r="C6" s="24"/>
      <c r="D6" s="112"/>
      <c r="E6" s="48" t="s">
        <v>36</v>
      </c>
      <c r="F6" s="24"/>
      <c r="K6" s="49"/>
    </row>
    <row r="7" spans="1:11" ht="34.5" customHeight="1" thickBot="1" x14ac:dyDescent="0.3">
      <c r="A7" s="105" t="s">
        <v>37</v>
      </c>
      <c r="B7" s="105"/>
      <c r="C7" s="24"/>
      <c r="D7" s="112"/>
      <c r="E7" s="48" t="s">
        <v>38</v>
      </c>
      <c r="F7" s="24"/>
    </row>
    <row r="8" spans="1:11" ht="18.75" customHeight="1" thickBot="1" x14ac:dyDescent="0.3">
      <c r="A8" s="104" t="s">
        <v>39</v>
      </c>
      <c r="B8" s="104"/>
      <c r="C8" s="24"/>
      <c r="D8" s="112"/>
      <c r="E8" s="48" t="s">
        <v>40</v>
      </c>
      <c r="F8" s="24"/>
    </row>
    <row r="9" spans="1:11" ht="19.5" customHeight="1" thickBot="1" x14ac:dyDescent="0.3">
      <c r="A9" s="104" t="s">
        <v>41</v>
      </c>
      <c r="B9" s="104"/>
      <c r="C9" s="24"/>
      <c r="D9" s="112"/>
      <c r="E9" s="50" t="s">
        <v>42</v>
      </c>
      <c r="F9" s="24"/>
    </row>
    <row r="10" spans="1:11" ht="33.75" customHeight="1" thickBot="1" x14ac:dyDescent="0.3">
      <c r="A10" s="104" t="s">
        <v>43</v>
      </c>
      <c r="B10" s="104"/>
      <c r="C10" s="24"/>
      <c r="D10" s="112"/>
      <c r="E10" s="50" t="s">
        <v>44</v>
      </c>
      <c r="F10" s="24"/>
    </row>
    <row r="11" spans="1:11" ht="36.75" customHeight="1" thickBot="1" x14ac:dyDescent="0.3">
      <c r="A11" s="104" t="s">
        <v>45</v>
      </c>
      <c r="B11" s="104"/>
      <c r="C11" s="24"/>
      <c r="D11" s="112"/>
      <c r="E11" s="50" t="s">
        <v>46</v>
      </c>
      <c r="F11" s="24"/>
    </row>
    <row r="12" spans="1:11" ht="20.25" customHeight="1" thickBot="1" x14ac:dyDescent="0.3">
      <c r="A12" s="104" t="s">
        <v>47</v>
      </c>
      <c r="B12" s="104"/>
      <c r="C12" s="24"/>
      <c r="D12" s="112"/>
      <c r="E12" s="50" t="s">
        <v>48</v>
      </c>
      <c r="F12" s="24"/>
    </row>
    <row r="13" spans="1:11" ht="17.25" customHeight="1" thickBot="1" x14ac:dyDescent="0.3">
      <c r="A13" s="104" t="s">
        <v>49</v>
      </c>
      <c r="B13" s="104"/>
      <c r="C13" s="24"/>
      <c r="D13" s="112"/>
      <c r="E13" s="50" t="s">
        <v>50</v>
      </c>
      <c r="F13" s="24"/>
    </row>
    <row r="14" spans="1:11" ht="18.75" customHeight="1" thickBot="1" x14ac:dyDescent="0.3">
      <c r="A14" s="104" t="s">
        <v>51</v>
      </c>
      <c r="B14" s="104"/>
      <c r="C14" s="24"/>
      <c r="D14" s="112"/>
      <c r="E14" s="50" t="s">
        <v>52</v>
      </c>
      <c r="F14" s="24"/>
    </row>
    <row r="15" spans="1:11" ht="18.75" customHeight="1" thickBot="1" x14ac:dyDescent="0.3">
      <c r="A15" s="129"/>
      <c r="B15" s="129"/>
      <c r="C15" s="24"/>
      <c r="D15" s="112"/>
      <c r="E15" s="51" t="s">
        <v>53</v>
      </c>
      <c r="F15" s="24"/>
    </row>
    <row r="16" spans="1:11" ht="21" customHeight="1" thickBot="1" x14ac:dyDescent="0.3">
      <c r="A16" s="130" t="s">
        <v>54</v>
      </c>
      <c r="B16" s="130"/>
      <c r="C16" s="22">
        <f>SUM(C6,C8:C14)</f>
        <v>0</v>
      </c>
      <c r="D16" s="112"/>
      <c r="E16" s="52" t="s">
        <v>55</v>
      </c>
      <c r="F16" s="22">
        <f>SUM(F5:F15)</f>
        <v>0</v>
      </c>
    </row>
    <row r="17" spans="1:8" ht="16.5" thickBot="1" x14ac:dyDescent="0.3">
      <c r="A17" s="113"/>
      <c r="B17" s="113"/>
      <c r="C17" s="113"/>
      <c r="D17" s="113"/>
      <c r="E17" s="128"/>
      <c r="F17" s="128"/>
    </row>
    <row r="18" spans="1:8" ht="16.5" customHeight="1" thickBot="1" x14ac:dyDescent="0.3">
      <c r="A18" s="117" t="s">
        <v>56</v>
      </c>
      <c r="B18" s="118"/>
      <c r="C18" s="118"/>
      <c r="D18" s="118"/>
      <c r="E18" s="21">
        <f>C16-F16</f>
        <v>0</v>
      </c>
      <c r="F18" s="20"/>
    </row>
    <row r="19" spans="1:8" ht="16.5" thickBot="1" x14ac:dyDescent="0.3">
      <c r="A19" s="114"/>
      <c r="B19" s="115"/>
      <c r="C19" s="115"/>
      <c r="D19" s="115"/>
      <c r="E19" s="115"/>
      <c r="F19" s="116"/>
    </row>
    <row r="20" spans="1:8" ht="38.25" customHeight="1" thickBot="1" x14ac:dyDescent="0.3">
      <c r="A20" s="109" t="s">
        <v>57</v>
      </c>
      <c r="B20" s="110"/>
      <c r="C20" s="110"/>
      <c r="D20" s="110"/>
      <c r="E20" s="110"/>
      <c r="F20" s="23" t="str">
        <f>IF(E18&lt;10000,"Yes","No")</f>
        <v>Yes</v>
      </c>
      <c r="G20" s="53"/>
    </row>
    <row r="21" spans="1:8" ht="23.25" customHeight="1" x14ac:dyDescent="0.25">
      <c r="A21" s="108"/>
      <c r="B21" s="108"/>
      <c r="C21" s="108"/>
      <c r="D21" s="108"/>
      <c r="E21" s="108"/>
      <c r="F21" s="108"/>
      <c r="G21" s="54"/>
      <c r="H21" s="55"/>
    </row>
    <row r="22" spans="1:8" ht="22.5" customHeight="1" x14ac:dyDescent="0.25">
      <c r="A22" s="106"/>
      <c r="B22" s="106"/>
      <c r="C22" s="106"/>
      <c r="D22" s="106"/>
      <c r="E22" s="106"/>
      <c r="F22" s="106"/>
      <c r="G22" s="54"/>
      <c r="H22" s="55"/>
    </row>
    <row r="24" spans="1:8" x14ac:dyDescent="0.25">
      <c r="A24" s="107"/>
      <c r="B24" s="107"/>
      <c r="C24" s="107"/>
      <c r="D24" s="107"/>
      <c r="E24" s="107"/>
      <c r="F24" s="107"/>
    </row>
    <row r="25" spans="1:8" ht="21.75" customHeight="1" x14ac:dyDescent="0.25">
      <c r="A25" s="56"/>
      <c r="B25" s="106"/>
      <c r="C25" s="106"/>
      <c r="D25" s="106"/>
      <c r="E25" s="106"/>
      <c r="F25" s="106"/>
      <c r="G25" s="57"/>
      <c r="H25" s="58"/>
    </row>
  </sheetData>
  <sheetProtection algorithmName="SHA-512" hashValue="MdloBXImi+9yQgye4hE+NlsbJIdeYmbokbX4gm4/FhLzBt+yjo2nB6HL6i55BTVX/wupWURydh9XRmoLJ9pDgA==" saltValue="mOCLrFnageoVE9Mj/LBRIA==" spinCount="100000" sheet="1" objects="1" scenarios="1" selectLockedCells="1"/>
  <mergeCells count="25">
    <mergeCell ref="B25:F25"/>
    <mergeCell ref="A24:F24"/>
    <mergeCell ref="A13:B13"/>
    <mergeCell ref="A22:F22"/>
    <mergeCell ref="A21:F21"/>
    <mergeCell ref="A20:E20"/>
    <mergeCell ref="D1:D17"/>
    <mergeCell ref="A19:F19"/>
    <mergeCell ref="A18:D18"/>
    <mergeCell ref="A1:C3"/>
    <mergeCell ref="F1:F3"/>
    <mergeCell ref="A17:C17"/>
    <mergeCell ref="E17:F17"/>
    <mergeCell ref="A15:B15"/>
    <mergeCell ref="A16:B16"/>
    <mergeCell ref="A14:B14"/>
    <mergeCell ref="A4:B4"/>
    <mergeCell ref="A5:B5"/>
    <mergeCell ref="A6:B6"/>
    <mergeCell ref="A12:B12"/>
    <mergeCell ref="A7:B7"/>
    <mergeCell ref="A8:B8"/>
    <mergeCell ref="A9:B9"/>
    <mergeCell ref="A10:B10"/>
    <mergeCell ref="A11:B11"/>
  </mergeCells>
  <pageMargins left="0.7" right="0.7" top="0.75" bottom="0.75" header="0.3" footer="0.3"/>
  <pageSetup orientation="portrait" r:id="rId1"/>
  <headerFooter>
    <oddFooter>&amp;R&amp;"-,Italic"Updated May 2013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Eligibilty Summary</vt:lpstr>
      <vt:lpstr>Income Calculation</vt:lpstr>
      <vt:lpstr>Income Calc. Tax Return</vt:lpstr>
      <vt:lpstr>Net Worth Test</vt:lpstr>
    </vt:vector>
  </TitlesOfParts>
  <Company>State of Indiana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Carman, Brian</dc:creator>
  <cp:lastModifiedBy>Carman, Brian</cp:lastModifiedBy>
  <cp:lastPrinted>2016-04-04T19:39:41Z</cp:lastPrinted>
  <dcterms:created xsi:type="dcterms:W3CDTF">2016-03-17T15:29:56Z</dcterms:created>
  <dcterms:modified xsi:type="dcterms:W3CDTF">2018-02-12T17:23:20Z</dcterms:modified>
</cp:coreProperties>
</file>